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SPARENZA\TASSI DI ASSENZA\2019\"/>
    </mc:Choice>
  </mc:AlternateContent>
  <xr:revisionPtr revIDLastSave="0" documentId="13_ncr:1_{98A130E4-273B-43E5-AF93-FFD0CC39B220}" xr6:coauthVersionLast="46" xr6:coauthVersionMax="46" xr10:uidLastSave="{00000000-0000-0000-0000-000000000000}"/>
  <bookViews>
    <workbookView xWindow="-120" yWindow="-120" windowWidth="29040" windowHeight="15840" xr2:uid="{86D81542-BEA5-44A4-98AD-117E2CF284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3" i="1"/>
  <c r="C13" i="1"/>
  <c r="C14" i="1" s="1"/>
  <c r="D12" i="1" l="1"/>
  <c r="D11" i="1"/>
  <c r="C12" i="1"/>
  <c r="C10" i="1"/>
  <c r="C7" i="1"/>
  <c r="C6" i="1"/>
  <c r="C5" i="1"/>
  <c r="D10" i="1" l="1"/>
  <c r="D9" i="1" l="1"/>
  <c r="D8" i="1"/>
  <c r="D7" i="1"/>
  <c r="D6" i="1"/>
  <c r="D5" i="1"/>
  <c r="D4" i="1"/>
  <c r="D3" i="1"/>
  <c r="D13" i="1"/>
</calcChain>
</file>

<file path=xl/sharedStrings.xml><?xml version="1.0" encoding="utf-8"?>
<sst xmlns="http://schemas.openxmlformats.org/spreadsheetml/2006/main" count="15" uniqueCount="15">
  <si>
    <t>Assenza per ferie</t>
  </si>
  <si>
    <t>ore</t>
  </si>
  <si>
    <t>%</t>
  </si>
  <si>
    <t>assenza per malattia</t>
  </si>
  <si>
    <t>assenze per visita medica</t>
  </si>
  <si>
    <t>assenza per banca ore goduta</t>
  </si>
  <si>
    <t xml:space="preserve">assenza per ROL </t>
  </si>
  <si>
    <t>assenza per maternità facoltativa</t>
  </si>
  <si>
    <t>TOTALE ASSENZE</t>
  </si>
  <si>
    <t>TOTALE LAVORO ORDINARIO</t>
  </si>
  <si>
    <t>Aspettativa non retribuita</t>
  </si>
  <si>
    <t>Donatori sangue</t>
  </si>
  <si>
    <t>Permessi per lutto</t>
  </si>
  <si>
    <t>congedi parentali</t>
  </si>
  <si>
    <t>Tassi Incidenza Assenze 3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</si>
</sst>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10" fontId="0" fillId="0" borderId="1" xfId="2" applyNumberFormat="1" applyFont="1" applyBorder="1"/>
    <xf numFmtId="0" fontId="0" fillId="2" borderId="1" xfId="0" applyFill="1" applyBorder="1"/>
    <xf numFmtId="43" fontId="0" fillId="2" borderId="1" xfId="1" applyFont="1" applyFill="1" applyBorder="1"/>
    <xf numFmtId="10" fontId="0" fillId="2" borderId="1" xfId="2" applyNumberFormat="1" applyFont="1" applyFill="1" applyBorder="1"/>
    <xf numFmtId="9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78-49AF-8C8F-1039EC27A1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03F1-40EA-B22B-C689259781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3F1-40EA-B22B-C689259781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478-49AF-8C8F-1039EC27A1C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78-49AF-8C8F-1039EC27A1CB}"/>
                </c:ext>
              </c:extLst>
            </c:dLbl>
            <c:dLbl>
              <c:idx val="4"/>
              <c:layout>
                <c:manualLayout>
                  <c:x val="-2.7972027972027972E-2"/>
                  <c:y val="0.128113879003558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8-49AF-8C8F-1039EC27A1CB}"/>
                </c:ext>
              </c:extLst>
            </c:dLbl>
            <c:dLbl>
              <c:idx val="5"/>
              <c:layout>
                <c:manualLayout>
                  <c:x val="-7.07653151747639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78-49AF-8C8F-1039EC27A1C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30555555555556"/>
                      <c:h val="0.159964751042448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478-49AF-8C8F-1039EC27A1CB}"/>
                </c:ext>
              </c:extLst>
            </c:dLbl>
            <c:dLbl>
              <c:idx val="7"/>
              <c:layout>
                <c:manualLayout>
                  <c:x val="0.39098691334911806"/>
                  <c:y val="1.5313139238378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7510936132984"/>
                      <c:h val="9.65565696118370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78-49AF-8C8F-1039EC27A1CB}"/>
                </c:ext>
              </c:extLst>
            </c:dLbl>
            <c:dLbl>
              <c:idx val="8"/>
              <c:layout>
                <c:manualLayout>
                  <c:x val="-1.3888888888888888E-2"/>
                  <c:y val="-4.00250156347717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3F1-40EA-B22B-C689259781C4}"/>
                </c:ext>
              </c:extLst>
            </c:dLbl>
            <c:dLbl>
              <c:idx val="9"/>
              <c:layout>
                <c:manualLayout>
                  <c:x val="7.459207459207459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3F1-40EA-B22B-C689259781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Foglio1!$B$3:$B$12</c:f>
              <c:strCache>
                <c:ptCount val="10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Donatori sangue</c:v>
                </c:pt>
                <c:pt idx="7">
                  <c:v>Aspettativa non retribuita</c:v>
                </c:pt>
                <c:pt idx="8">
                  <c:v>Permessi per lutto</c:v>
                </c:pt>
                <c:pt idx="9">
                  <c:v>congedi parentali</c:v>
                </c:pt>
              </c:strCache>
            </c:strRef>
          </c:cat>
          <c:val>
            <c:numRef>
              <c:f>Foglio1!$C$3:$C$12</c:f>
              <c:numCache>
                <c:formatCode>_(* #,##0.00_);_(* \(#,##0.00\);_(* "-"??_);_(@_)</c:formatCode>
                <c:ptCount val="10"/>
                <c:pt idx="0">
                  <c:v>3481.42</c:v>
                </c:pt>
                <c:pt idx="1">
                  <c:v>532.79999999999995</c:v>
                </c:pt>
                <c:pt idx="2">
                  <c:v>39.629999999999995</c:v>
                </c:pt>
                <c:pt idx="3">
                  <c:v>519.94000000000005</c:v>
                </c:pt>
                <c:pt idx="4">
                  <c:v>243.63</c:v>
                </c:pt>
                <c:pt idx="5">
                  <c:v>50.4</c:v>
                </c:pt>
                <c:pt idx="6">
                  <c:v>7.2</c:v>
                </c:pt>
                <c:pt idx="7">
                  <c:v>234</c:v>
                </c:pt>
                <c:pt idx="8">
                  <c:v>14.4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9AF-8C8F-1039EC27A1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478-49AF-8C8F-1039EC27A1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78-49AF-8C8F-1039EC27A1C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478-49AF-8C8F-1039EC27A1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78-49AF-8C8F-1039EC27A1C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478-49AF-8C8F-1039EC27A1C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78-49AF-8C8F-1039EC27A1C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478-49AF-8C8F-1039EC27A1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Foglio1!$B$3:$B$12</c:f>
              <c:strCache>
                <c:ptCount val="10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Donatori sangue</c:v>
                </c:pt>
                <c:pt idx="7">
                  <c:v>Aspettativa non retribuita</c:v>
                </c:pt>
                <c:pt idx="8">
                  <c:v>Permessi per lutto</c:v>
                </c:pt>
                <c:pt idx="9">
                  <c:v>congedi parentali</c:v>
                </c:pt>
              </c:strCache>
            </c:strRef>
          </c:cat>
          <c:val>
            <c:numRef>
              <c:f>Foglio1!$D$3:$D$10</c:f>
              <c:numCache>
                <c:formatCode>0.00%</c:formatCode>
                <c:ptCount val="8"/>
                <c:pt idx="0">
                  <c:v>0.21034639224839269</c:v>
                </c:pt>
                <c:pt idx="1">
                  <c:v>3.2191622323633352E-2</c:v>
                </c:pt>
                <c:pt idx="2">
                  <c:v>2.3944331694549354E-3</c:v>
                </c:pt>
                <c:pt idx="3">
                  <c:v>3.1414624832863974E-2</c:v>
                </c:pt>
                <c:pt idx="4">
                  <c:v>1.4720054329404642E-2</c:v>
                </c:pt>
                <c:pt idx="5">
                  <c:v>3.0451534630463982E-3</c:v>
                </c:pt>
                <c:pt idx="6">
                  <c:v>4.350219232923426E-4</c:v>
                </c:pt>
                <c:pt idx="7">
                  <c:v>1.4138212507001134E-2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9AF-8C8F-1039EC27A1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15</xdr:row>
      <xdr:rowOff>166687</xdr:rowOff>
    </xdr:from>
    <xdr:to>
      <xdr:col>16</xdr:col>
      <xdr:colOff>104775</xdr:colOff>
      <xdr:row>30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4236D1-6AEE-45D4-9728-C31BC0245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0</xdr:row>
      <xdr:rowOff>0</xdr:rowOff>
    </xdr:from>
    <xdr:to>
      <xdr:col>10</xdr:col>
      <xdr:colOff>600075</xdr:colOff>
      <xdr:row>14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F1E0AE-B5DE-421C-BE7A-438F7BF4E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DDDC-BFBF-41B8-8887-36ED21AC3B81}">
  <dimension ref="B1:D14"/>
  <sheetViews>
    <sheetView tabSelected="1" topLeftCell="B1" workbookViewId="0">
      <selection activeCell="C13" sqref="C13"/>
    </sheetView>
  </sheetViews>
  <sheetFormatPr defaultRowHeight="15" x14ac:dyDescent="0.25"/>
  <cols>
    <col min="2" max="2" width="37.5703125" bestFit="1" customWidth="1"/>
    <col min="3" max="3" width="10.5703125" bestFit="1" customWidth="1"/>
    <col min="4" max="4" width="9.5703125" bestFit="1" customWidth="1"/>
  </cols>
  <sheetData>
    <row r="1" spans="2:4" x14ac:dyDescent="0.25">
      <c r="B1" s="9" t="s">
        <v>14</v>
      </c>
      <c r="C1" s="9"/>
      <c r="D1" s="9"/>
    </row>
    <row r="2" spans="2:4" x14ac:dyDescent="0.25">
      <c r="B2" s="1"/>
      <c r="C2" s="2" t="s">
        <v>1</v>
      </c>
      <c r="D2" s="2" t="s">
        <v>2</v>
      </c>
    </row>
    <row r="3" spans="2:4" x14ac:dyDescent="0.25">
      <c r="B3" s="1" t="s">
        <v>0</v>
      </c>
      <c r="C3" s="3">
        <f>94.23+2658.6+728.59</f>
        <v>3481.42</v>
      </c>
      <c r="D3" s="4">
        <f>(C3/C14)</f>
        <v>0.21034639224839269</v>
      </c>
    </row>
    <row r="4" spans="2:4" x14ac:dyDescent="0.25">
      <c r="B4" s="1" t="s">
        <v>3</v>
      </c>
      <c r="C4" s="3">
        <f>36+21.6+165.6+158.4+151.2</f>
        <v>532.79999999999995</v>
      </c>
      <c r="D4" s="4">
        <f>(C4/C14)</f>
        <v>3.2191622323633352E-2</v>
      </c>
    </row>
    <row r="5" spans="2:4" x14ac:dyDescent="0.25">
      <c r="B5" s="1" t="s">
        <v>4</v>
      </c>
      <c r="C5" s="3">
        <f>14.68+1.8+23.15</f>
        <v>39.629999999999995</v>
      </c>
      <c r="D5" s="4">
        <f>(C5/C14)</f>
        <v>2.3944331694549354E-3</v>
      </c>
    </row>
    <row r="6" spans="2:4" x14ac:dyDescent="0.25">
      <c r="B6" s="1" t="s">
        <v>5</v>
      </c>
      <c r="C6" s="3">
        <f>169.75+220.14+130.05</f>
        <v>519.94000000000005</v>
      </c>
      <c r="D6" s="4">
        <f>(C6/C14)</f>
        <v>3.1414624832863974E-2</v>
      </c>
    </row>
    <row r="7" spans="2:4" x14ac:dyDescent="0.25">
      <c r="B7" s="1" t="s">
        <v>6</v>
      </c>
      <c r="C7" s="3">
        <f>67.55+75.37+100.71</f>
        <v>243.63</v>
      </c>
      <c r="D7" s="4">
        <f>(C7/C14)</f>
        <v>1.4720054329404642E-2</v>
      </c>
    </row>
    <row r="8" spans="2:4" x14ac:dyDescent="0.25">
      <c r="B8" s="1" t="s">
        <v>7</v>
      </c>
      <c r="C8" s="3">
        <v>50.4</v>
      </c>
      <c r="D8" s="4">
        <f>(C8/C14)</f>
        <v>3.0451534630463982E-3</v>
      </c>
    </row>
    <row r="9" spans="2:4" x14ac:dyDescent="0.25">
      <c r="B9" s="1" t="s">
        <v>11</v>
      </c>
      <c r="C9" s="3">
        <v>7.2</v>
      </c>
      <c r="D9" s="4">
        <f>(C9/C14)</f>
        <v>4.350219232923426E-4</v>
      </c>
    </row>
    <row r="10" spans="2:4" x14ac:dyDescent="0.25">
      <c r="B10" s="1" t="s">
        <v>10</v>
      </c>
      <c r="C10" s="3">
        <f>79.2+79.2+75.6</f>
        <v>234</v>
      </c>
      <c r="D10" s="4">
        <f>(C10/C14)</f>
        <v>1.4138212507001134E-2</v>
      </c>
    </row>
    <row r="11" spans="2:4" x14ac:dyDescent="0.25">
      <c r="B11" s="1" t="s">
        <v>12</v>
      </c>
      <c r="C11" s="3">
        <v>14.4</v>
      </c>
      <c r="D11" s="4">
        <f>(C11/C14)</f>
        <v>8.700438465846852E-4</v>
      </c>
    </row>
    <row r="12" spans="2:4" x14ac:dyDescent="0.25">
      <c r="B12" s="1" t="s">
        <v>13</v>
      </c>
      <c r="C12" s="3">
        <f>24+40</f>
        <v>64</v>
      </c>
      <c r="D12" s="4">
        <f>(C12/C14)</f>
        <v>3.8668615403763787E-3</v>
      </c>
    </row>
    <row r="13" spans="2:4" x14ac:dyDescent="0.25">
      <c r="B13" s="5" t="s">
        <v>8</v>
      </c>
      <c r="C13" s="6">
        <f>SUM(C3:C12)</f>
        <v>5187.42</v>
      </c>
      <c r="D13" s="7">
        <f>(C13/C14)</f>
        <v>0.31342242018405053</v>
      </c>
    </row>
    <row r="14" spans="2:4" x14ac:dyDescent="0.25">
      <c r="B14" s="5" t="s">
        <v>9</v>
      </c>
      <c r="C14" s="6">
        <f>4198.79+2291.65+4873.03+C13</f>
        <v>16550.89</v>
      </c>
      <c r="D14" s="8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Bacci</dc:creator>
  <cp:lastModifiedBy>Anna Bacci</cp:lastModifiedBy>
  <dcterms:created xsi:type="dcterms:W3CDTF">2020-07-30T11:45:47Z</dcterms:created>
  <dcterms:modified xsi:type="dcterms:W3CDTF">2021-03-18T15:56:41Z</dcterms:modified>
</cp:coreProperties>
</file>