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RASPARENZA\TASSI DI ASSENZA\2020\"/>
    </mc:Choice>
  </mc:AlternateContent>
  <xr:revisionPtr revIDLastSave="0" documentId="13_ncr:1_{D0D0CAFF-4F43-4D88-B9A4-2F03CE049455}" xr6:coauthVersionLast="46" xr6:coauthVersionMax="46" xr10:uidLastSave="{00000000-0000-0000-0000-000000000000}"/>
  <bookViews>
    <workbookView xWindow="-120" yWindow="-120" windowWidth="29040" windowHeight="15840" xr2:uid="{86D81542-BEA5-44A4-98AD-117E2CF284D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3" i="1" s="1"/>
  <c r="C4" i="1"/>
  <c r="C12" i="1"/>
  <c r="C11" i="1"/>
  <c r="C7" i="1"/>
  <c r="C6" i="1"/>
  <c r="C5" i="1"/>
  <c r="C3" i="1"/>
  <c r="C15" i="1" s="1"/>
  <c r="D12" i="1" l="1"/>
  <c r="D14" i="1"/>
  <c r="D11" i="1"/>
  <c r="D10" i="1"/>
  <c r="D9" i="1" l="1"/>
  <c r="D8" i="1"/>
  <c r="D7" i="1"/>
  <c r="D6" i="1"/>
  <c r="D5" i="1"/>
  <c r="D4" i="1"/>
  <c r="D3" i="1"/>
  <c r="D15" i="1"/>
</calcChain>
</file>

<file path=xl/sharedStrings.xml><?xml version="1.0" encoding="utf-8"?>
<sst xmlns="http://schemas.openxmlformats.org/spreadsheetml/2006/main" count="29" uniqueCount="29">
  <si>
    <t>Assenza per ferie</t>
  </si>
  <si>
    <t>ore</t>
  </si>
  <si>
    <t>%</t>
  </si>
  <si>
    <t>assenza per malattia</t>
  </si>
  <si>
    <t>assenze per visita medica</t>
  </si>
  <si>
    <t>assenza per banca ore goduta</t>
  </si>
  <si>
    <t xml:space="preserve">assenza per ROL </t>
  </si>
  <si>
    <t>assenza per maternità facoltativa</t>
  </si>
  <si>
    <t>TOTALE ASSENZE</t>
  </si>
  <si>
    <t>TOTALE LAVORO ORDINARIO</t>
  </si>
  <si>
    <t>Assegno ordinario</t>
  </si>
  <si>
    <t>Aspettativa non retribuita</t>
  </si>
  <si>
    <t>Tassi Incidenza Assenze 3 Trimestre 2020</t>
  </si>
  <si>
    <t>Congedo parentale ad ore</t>
  </si>
  <si>
    <t>Donatori sangue</t>
  </si>
  <si>
    <t>Permessi sindacali</t>
  </si>
  <si>
    <t>FE</t>
  </si>
  <si>
    <t>RO</t>
  </si>
  <si>
    <t>ML+CR</t>
  </si>
  <si>
    <t>VM</t>
  </si>
  <si>
    <t>BA</t>
  </si>
  <si>
    <t>MF</t>
  </si>
  <si>
    <t>AO</t>
  </si>
  <si>
    <t>PS</t>
  </si>
  <si>
    <t>DS</t>
  </si>
  <si>
    <t>MO</t>
  </si>
  <si>
    <t>AS</t>
  </si>
  <si>
    <t>AA</t>
  </si>
  <si>
    <t>Assemblea retribuita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</si>
</sst>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10" fontId="0" fillId="0" borderId="1" xfId="2" applyNumberFormat="1" applyFont="1" applyBorder="1"/>
    <xf numFmtId="0" fontId="0" fillId="2" borderId="1" xfId="0" applyFill="1" applyBorder="1"/>
    <xf numFmtId="43" fontId="0" fillId="2" borderId="1" xfId="1" applyFont="1" applyFill="1" applyBorder="1"/>
    <xf numFmtId="10" fontId="0" fillId="2" borderId="1" xfId="2" applyNumberFormat="1" applyFont="1" applyFill="1" applyBorder="1"/>
    <xf numFmtId="9" fontId="0" fillId="2" borderId="1" xfId="0" applyNumberFormat="1" applyFill="1" applyBorder="1"/>
    <xf numFmtId="43" fontId="0" fillId="3" borderId="1" xfId="1" applyFont="1" applyFill="1" applyBorder="1"/>
    <xf numFmtId="0" fontId="2" fillId="2" borderId="1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4444444444444"/>
          <c:y val="0.17973856209150327"/>
          <c:w val="0.81388888888888888"/>
          <c:h val="0.766013071895424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478-49AF-8C8F-1039EC27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78-49AF-8C8F-1039EC27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478-49AF-8C8F-1039EC27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78-49AF-8C8F-1039EC27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478-49AF-8C8F-1039EC27A1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478-49AF-8C8F-1039EC27A1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478-49AF-8C8F-1039EC27A1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78-49AF-8C8F-1039EC27A1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03F1-40EA-B22B-C689259781C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1436-4C68-84F1-DC4669E6478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1436-4C68-84F1-DC4669E6478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1436-4C68-84F1-DC4669E6478C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-0.21437908496732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8-49AF-8C8F-1039EC27A1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78-49AF-8C8F-1039EC27A1C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478-49AF-8C8F-1039EC27A1CB}"/>
                </c:ext>
              </c:extLst>
            </c:dLbl>
            <c:dLbl>
              <c:idx val="3"/>
              <c:layout>
                <c:manualLayout>
                  <c:x val="-7.3733595800524937E-2"/>
                  <c:y val="-2.2121352477999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78-49AF-8C8F-1039EC27A1CB}"/>
                </c:ext>
              </c:extLst>
            </c:dLbl>
            <c:dLbl>
              <c:idx val="4"/>
              <c:layout>
                <c:manualLayout>
                  <c:x val="4.166666666666656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78-49AF-8C8F-1039EC27A1CB}"/>
                </c:ext>
              </c:extLst>
            </c:dLbl>
            <c:dLbl>
              <c:idx val="5"/>
              <c:layout>
                <c:manualLayout>
                  <c:x val="-4.7222222222222325E-2"/>
                  <c:y val="2.2068447326437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78-49AF-8C8F-1039EC27A1CB}"/>
                </c:ext>
              </c:extLst>
            </c:dLbl>
            <c:dLbl>
              <c:idx val="6"/>
              <c:layout>
                <c:manualLayout>
                  <c:x val="0.1061852580927384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42A822-DF5E-4B45-A89D-065FD7F5B673}" type="CATEGORYNAME">
                      <a:rPr lang="en-US" b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[NOME CATEGORIA]</a:t>
                    </a:fld>
                    <a:endParaRPr lang="it-I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30555555555556"/>
                      <c:h val="0.110291595903453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478-49AF-8C8F-1039EC27A1CB}"/>
                </c:ext>
              </c:extLst>
            </c:dLbl>
            <c:dLbl>
              <c:idx val="7"/>
              <c:layout>
                <c:manualLayout>
                  <c:x val="-6.1111111111111137E-2"/>
                  <c:y val="-0.126406970867771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7510936132984"/>
                      <c:h val="9.65565696118370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78-49AF-8C8F-1039EC27A1CB}"/>
                </c:ext>
              </c:extLst>
            </c:dLbl>
            <c:dLbl>
              <c:idx val="8"/>
              <c:layout>
                <c:manualLayout>
                  <c:x val="1.3888888888888888E-2"/>
                  <c:y val="-0.125490196078431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3F1-40EA-B22B-C689259781C4}"/>
                </c:ext>
              </c:extLst>
            </c:dLbl>
            <c:dLbl>
              <c:idx val="9"/>
              <c:layout>
                <c:manualLayout>
                  <c:x val="-0.11666666666666667"/>
                  <c:y val="7.843137254901960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36-4C68-84F1-DC4669E6478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1436-4C68-84F1-DC4669E6478C}"/>
                </c:ext>
              </c:extLst>
            </c:dLbl>
            <c:dLbl>
              <c:idx val="11"/>
              <c:layout>
                <c:manualLayout>
                  <c:x val="7.4999999999999997E-2"/>
                  <c:y val="-4.70588235294117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36-4C68-84F1-DC4669E6478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Foglio1!$B$3:$B$14</c:f>
              <c:strCache>
                <c:ptCount val="12"/>
                <c:pt idx="0">
                  <c:v>Assenza per ferie</c:v>
                </c:pt>
                <c:pt idx="1">
                  <c:v>assenza per malattia</c:v>
                </c:pt>
                <c:pt idx="2">
                  <c:v>assenze per visita medica</c:v>
                </c:pt>
                <c:pt idx="3">
                  <c:v>assenza per banca ore goduta</c:v>
                </c:pt>
                <c:pt idx="4">
                  <c:v>assenza per ROL </c:v>
                </c:pt>
                <c:pt idx="5">
                  <c:v>assenza per maternità facoltativa</c:v>
                </c:pt>
                <c:pt idx="6">
                  <c:v>Assemblea retribuita</c:v>
                </c:pt>
                <c:pt idx="7">
                  <c:v>Permessi sindacali</c:v>
                </c:pt>
                <c:pt idx="8">
                  <c:v>Assegno ordinario</c:v>
                </c:pt>
                <c:pt idx="9">
                  <c:v>Congedo parentale ad ore</c:v>
                </c:pt>
                <c:pt idx="10">
                  <c:v>Donatori sangue</c:v>
                </c:pt>
                <c:pt idx="11">
                  <c:v>Aspettativa non retribuita</c:v>
                </c:pt>
              </c:strCache>
            </c:strRef>
          </c:cat>
          <c:val>
            <c:numRef>
              <c:f>Foglio1!$C$3:$C$14</c:f>
              <c:numCache>
                <c:formatCode>_(* #,##0.00_);_(* \(#,##0.00\);_(* "-"??_);_(@_)</c:formatCode>
                <c:ptCount val="12"/>
                <c:pt idx="0">
                  <c:v>2390.23</c:v>
                </c:pt>
                <c:pt idx="1">
                  <c:v>172.6</c:v>
                </c:pt>
                <c:pt idx="2">
                  <c:v>26.130000000000003</c:v>
                </c:pt>
                <c:pt idx="3">
                  <c:v>311.57</c:v>
                </c:pt>
                <c:pt idx="4">
                  <c:v>1211.6299999999999</c:v>
                </c:pt>
                <c:pt idx="5">
                  <c:v>57.6</c:v>
                </c:pt>
                <c:pt idx="6">
                  <c:v>60</c:v>
                </c:pt>
                <c:pt idx="7">
                  <c:v>1.36</c:v>
                </c:pt>
                <c:pt idx="8">
                  <c:v>2709</c:v>
                </c:pt>
                <c:pt idx="9">
                  <c:v>52</c:v>
                </c:pt>
                <c:pt idx="10">
                  <c:v>7.2</c:v>
                </c:pt>
                <c:pt idx="11">
                  <c:v>151.19999999999999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8-49AF-8C8F-1039EC27A1C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478-49AF-8C8F-1039EC27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478-49AF-8C8F-1039EC27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478-49AF-8C8F-1039EC27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478-49AF-8C8F-1039EC27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478-49AF-8C8F-1039EC27A1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4478-49AF-8C8F-1039EC27A1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478-49AF-8C8F-1039EC27A1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4478-49AF-8C8F-1039EC27A1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78-49AF-8C8F-1039EC27A1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478-49AF-8C8F-1039EC27A1C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78-49AF-8C8F-1039EC27A1C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478-49AF-8C8F-1039EC27A1C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78-49AF-8C8F-1039EC27A1C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478-49AF-8C8F-1039EC27A1C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78-49AF-8C8F-1039EC27A1C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478-49AF-8C8F-1039EC27A1C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Foglio1!$B$3:$B$14</c:f>
              <c:strCache>
                <c:ptCount val="12"/>
                <c:pt idx="0">
                  <c:v>Assenza per ferie</c:v>
                </c:pt>
                <c:pt idx="1">
                  <c:v>assenza per malattia</c:v>
                </c:pt>
                <c:pt idx="2">
                  <c:v>assenze per visita medica</c:v>
                </c:pt>
                <c:pt idx="3">
                  <c:v>assenza per banca ore goduta</c:v>
                </c:pt>
                <c:pt idx="4">
                  <c:v>assenza per ROL </c:v>
                </c:pt>
                <c:pt idx="5">
                  <c:v>assenza per maternità facoltativa</c:v>
                </c:pt>
                <c:pt idx="6">
                  <c:v>Assemblea retribuita</c:v>
                </c:pt>
                <c:pt idx="7">
                  <c:v>Permessi sindacali</c:v>
                </c:pt>
                <c:pt idx="8">
                  <c:v>Assegno ordinario</c:v>
                </c:pt>
                <c:pt idx="9">
                  <c:v>Congedo parentale ad ore</c:v>
                </c:pt>
                <c:pt idx="10">
                  <c:v>Donatori sangue</c:v>
                </c:pt>
                <c:pt idx="11">
                  <c:v>Aspettativa non retribuita</c:v>
                </c:pt>
              </c:strCache>
            </c:strRef>
          </c:cat>
          <c:val>
            <c:numRef>
              <c:f>Foglio1!$D$3:$D$10</c:f>
              <c:numCache>
                <c:formatCode>0.00%</c:formatCode>
                <c:ptCount val="8"/>
                <c:pt idx="0">
                  <c:v>0.14092963335288863</c:v>
                </c:pt>
                <c:pt idx="1">
                  <c:v>1.0176616776087898E-2</c:v>
                </c:pt>
                <c:pt idx="2">
                  <c:v>1.5406430843521251E-3</c:v>
                </c:pt>
                <c:pt idx="3">
                  <c:v>1.8370385219731788E-2</c:v>
                </c:pt>
                <c:pt idx="4">
                  <c:v>7.1438552632742638E-2</c:v>
                </c:pt>
                <c:pt idx="5">
                  <c:v>3.3961363053456716E-3</c:v>
                </c:pt>
                <c:pt idx="6">
                  <c:v>3.5376419847350745E-3</c:v>
                </c:pt>
                <c:pt idx="7">
                  <c:v>8.0186551653995035E-5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8-49AF-8C8F-1039EC27A1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17</xdr:row>
      <xdr:rowOff>166687</xdr:rowOff>
    </xdr:from>
    <xdr:to>
      <xdr:col>16</xdr:col>
      <xdr:colOff>104775</xdr:colOff>
      <xdr:row>32</xdr:row>
      <xdr:rowOff>52387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74236D1-6AEE-45D4-9728-C31BC0245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0</xdr:row>
      <xdr:rowOff>0</xdr:rowOff>
    </xdr:from>
    <xdr:to>
      <xdr:col>12</xdr:col>
      <xdr:colOff>9525</xdr:colOff>
      <xdr:row>16</xdr:row>
      <xdr:rowOff>19050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CF1E0AE-B5DE-421C-BE7A-438F7BF4E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DDDC-BFBF-41B8-8887-36ED21AC3B81}">
  <dimension ref="A1:D16"/>
  <sheetViews>
    <sheetView tabSelected="1" workbookViewId="0">
      <selection activeCell="S12" sqref="S12"/>
    </sheetView>
  </sheetViews>
  <sheetFormatPr defaultRowHeight="15" x14ac:dyDescent="0.25"/>
  <cols>
    <col min="2" max="2" width="37.5703125" bestFit="1" customWidth="1"/>
    <col min="3" max="3" width="10.5703125" bestFit="1" customWidth="1"/>
    <col min="4" max="4" width="9.5703125" bestFit="1" customWidth="1"/>
  </cols>
  <sheetData>
    <row r="1" spans="1:4" x14ac:dyDescent="0.25">
      <c r="B1" s="10" t="s">
        <v>12</v>
      </c>
      <c r="C1" s="10"/>
      <c r="D1" s="10"/>
    </row>
    <row r="2" spans="1:4" x14ac:dyDescent="0.25">
      <c r="B2" s="1"/>
      <c r="C2" s="2" t="s">
        <v>1</v>
      </c>
      <c r="D2" s="2" t="s">
        <v>2</v>
      </c>
    </row>
    <row r="3" spans="1:4" x14ac:dyDescent="0.25">
      <c r="A3" t="s">
        <v>16</v>
      </c>
      <c r="B3" s="1" t="s">
        <v>0</v>
      </c>
      <c r="C3" s="3">
        <f>864.71+97.06+1428.46</f>
        <v>2390.23</v>
      </c>
      <c r="D3" s="4">
        <f>(C3/C16)</f>
        <v>0.14092963335288863</v>
      </c>
    </row>
    <row r="4" spans="1:4" x14ac:dyDescent="0.25">
      <c r="A4" t="s">
        <v>18</v>
      </c>
      <c r="B4" s="1" t="s">
        <v>3</v>
      </c>
      <c r="C4" s="3">
        <f>115+21.6+21.6+14.4</f>
        <v>172.6</v>
      </c>
      <c r="D4" s="4">
        <f>(C4/C16)</f>
        <v>1.0176616776087898E-2</v>
      </c>
    </row>
    <row r="5" spans="1:4" x14ac:dyDescent="0.25">
      <c r="A5" t="s">
        <v>19</v>
      </c>
      <c r="B5" s="1" t="s">
        <v>4</v>
      </c>
      <c r="C5" s="3">
        <f>5.16+5.84+15.13</f>
        <v>26.130000000000003</v>
      </c>
      <c r="D5" s="4">
        <f>(C5/C16)</f>
        <v>1.5406430843521251E-3</v>
      </c>
    </row>
    <row r="6" spans="1:4" x14ac:dyDescent="0.25">
      <c r="A6" t="s">
        <v>20</v>
      </c>
      <c r="B6" s="1" t="s">
        <v>5</v>
      </c>
      <c r="C6" s="3">
        <f>187.91+79.03+44.63</f>
        <v>311.57</v>
      </c>
      <c r="D6" s="4">
        <f>(C6/C16)</f>
        <v>1.8370385219731788E-2</v>
      </c>
    </row>
    <row r="7" spans="1:4" x14ac:dyDescent="0.25">
      <c r="A7" t="s">
        <v>17</v>
      </c>
      <c r="B7" s="1" t="s">
        <v>6</v>
      </c>
      <c r="C7" s="3">
        <f>712.81+87.28+411.54</f>
        <v>1211.6299999999999</v>
      </c>
      <c r="D7" s="4">
        <f>(C7/C16)</f>
        <v>7.1438552632742638E-2</v>
      </c>
    </row>
    <row r="8" spans="1:4" x14ac:dyDescent="0.25">
      <c r="A8" t="s">
        <v>21</v>
      </c>
      <c r="B8" s="1" t="s">
        <v>7</v>
      </c>
      <c r="C8" s="3">
        <v>57.6</v>
      </c>
      <c r="D8" s="4">
        <f>(C8/C16)</f>
        <v>3.3961363053456716E-3</v>
      </c>
    </row>
    <row r="9" spans="1:4" x14ac:dyDescent="0.25">
      <c r="A9" t="s">
        <v>27</v>
      </c>
      <c r="B9" s="1" t="s">
        <v>28</v>
      </c>
      <c r="C9" s="9">
        <v>60</v>
      </c>
      <c r="D9" s="4">
        <f>(C9/C16)</f>
        <v>3.5376419847350745E-3</v>
      </c>
    </row>
    <row r="10" spans="1:4" x14ac:dyDescent="0.25">
      <c r="A10" t="s">
        <v>23</v>
      </c>
      <c r="B10" s="1" t="s">
        <v>15</v>
      </c>
      <c r="C10" s="9">
        <v>1.36</v>
      </c>
      <c r="D10" s="4">
        <f>(C10/C16)</f>
        <v>8.0186551653995035E-5</v>
      </c>
    </row>
    <row r="11" spans="1:4" x14ac:dyDescent="0.25">
      <c r="A11" t="s">
        <v>22</v>
      </c>
      <c r="B11" s="1" t="s">
        <v>10</v>
      </c>
      <c r="C11" s="3">
        <f>483.6+1310.4+915</f>
        <v>2709</v>
      </c>
      <c r="D11" s="4">
        <f>(C11/C16)</f>
        <v>0.15972453561078861</v>
      </c>
    </row>
    <row r="12" spans="1:4" x14ac:dyDescent="0.25">
      <c r="A12" t="s">
        <v>25</v>
      </c>
      <c r="B12" s="1" t="s">
        <v>13</v>
      </c>
      <c r="C12" s="3">
        <f>37.6+14.4</f>
        <v>52</v>
      </c>
      <c r="D12" s="4">
        <f>(C12/C16)</f>
        <v>3.0659563867703982E-3</v>
      </c>
    </row>
    <row r="13" spans="1:4" x14ac:dyDescent="0.25">
      <c r="A13" t="s">
        <v>24</v>
      </c>
      <c r="B13" s="1" t="s">
        <v>14</v>
      </c>
      <c r="C13" s="3">
        <v>7.2</v>
      </c>
      <c r="D13" s="4">
        <f>(C13/C16)</f>
        <v>4.2451703816820895E-4</v>
      </c>
    </row>
    <row r="14" spans="1:4" x14ac:dyDescent="0.25">
      <c r="A14" t="s">
        <v>26</v>
      </c>
      <c r="B14" s="1" t="s">
        <v>11</v>
      </c>
      <c r="C14" s="3">
        <v>151.19999999999999</v>
      </c>
      <c r="D14" s="4">
        <f>(C14/C16)</f>
        <v>8.9148578015323873E-3</v>
      </c>
    </row>
    <row r="15" spans="1:4" x14ac:dyDescent="0.25">
      <c r="B15" s="5" t="s">
        <v>8</v>
      </c>
      <c r="C15" s="6">
        <f>SUM(C3:C14)</f>
        <v>7150.5199999999995</v>
      </c>
      <c r="D15" s="7">
        <f>(C15/C16)</f>
        <v>0.42159966274479743</v>
      </c>
    </row>
    <row r="16" spans="1:4" x14ac:dyDescent="0.25">
      <c r="B16" s="5" t="s">
        <v>9</v>
      </c>
      <c r="C16" s="6">
        <f>3212.34+2074.73+4522.86+C15</f>
        <v>16960.45</v>
      </c>
      <c r="D16" s="8">
        <v>1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Bacci</dc:creator>
  <cp:lastModifiedBy>Anna Bacci</cp:lastModifiedBy>
  <dcterms:created xsi:type="dcterms:W3CDTF">2020-07-30T11:45:47Z</dcterms:created>
  <dcterms:modified xsi:type="dcterms:W3CDTF">2021-03-18T15:46:55Z</dcterms:modified>
</cp:coreProperties>
</file>