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TRASPARENZA\TASSI DI ASSENZA\2020\"/>
    </mc:Choice>
  </mc:AlternateContent>
  <xr:revisionPtr revIDLastSave="0" documentId="13_ncr:1_{7F0FF42F-2C11-4111-9EAE-180FC84DBBBF}" xr6:coauthVersionLast="46" xr6:coauthVersionMax="46" xr10:uidLastSave="{00000000-0000-0000-0000-000000000000}"/>
  <bookViews>
    <workbookView xWindow="-120" yWindow="-120" windowWidth="29040" windowHeight="15840" xr2:uid="{86D81542-BEA5-44A4-98AD-117E2CF284DB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1" i="1"/>
  <c r="C4" i="1"/>
  <c r="C6" i="1"/>
  <c r="C12" i="1"/>
  <c r="C3" i="1"/>
  <c r="C7" i="1"/>
  <c r="C5" i="1"/>
  <c r="C13" i="1" l="1"/>
  <c r="D11" i="1" l="1"/>
  <c r="D10" i="1"/>
  <c r="D9" i="1"/>
  <c r="D8" i="1"/>
  <c r="D7" i="1"/>
  <c r="D6" i="1"/>
  <c r="D5" i="1"/>
  <c r="D4" i="1"/>
  <c r="D3" i="1"/>
  <c r="D13" i="1"/>
</calcChain>
</file>

<file path=xl/sharedStrings.xml><?xml version="1.0" encoding="utf-8"?>
<sst xmlns="http://schemas.openxmlformats.org/spreadsheetml/2006/main" count="15" uniqueCount="15">
  <si>
    <t>Assenza per ferie</t>
  </si>
  <si>
    <t>ore</t>
  </si>
  <si>
    <t>%</t>
  </si>
  <si>
    <t>assenza per malattia</t>
  </si>
  <si>
    <t>assenze per visita medica</t>
  </si>
  <si>
    <t>assenza per banca ore goduta</t>
  </si>
  <si>
    <t xml:space="preserve">assenza per ROL </t>
  </si>
  <si>
    <t>TOTALE ASSENZE</t>
  </si>
  <si>
    <t>TOTALE LAVORO ORDINARIO</t>
  </si>
  <si>
    <t>Aspettativa non retribuita</t>
  </si>
  <si>
    <t>Tassi Incidenza Assenze 3 Trimestre 2020</t>
  </si>
  <si>
    <t>Permessi sindacali</t>
  </si>
  <si>
    <t>Assemblea retribuita</t>
  </si>
  <si>
    <t>Perm. Mens. fam</t>
  </si>
  <si>
    <t>Permessi retribuiti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</si>
</sst>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10" fontId="0" fillId="0" borderId="1" xfId="2" applyNumberFormat="1" applyFont="1" applyBorder="1"/>
    <xf numFmtId="0" fontId="0" fillId="2" borderId="1" xfId="0" applyFill="1" applyBorder="1"/>
    <xf numFmtId="43" fontId="0" fillId="2" borderId="1" xfId="1" applyFont="1" applyFill="1" applyBorder="1"/>
    <xf numFmtId="10" fontId="0" fillId="2" borderId="1" xfId="2" applyNumberFormat="1" applyFont="1" applyFill="1" applyBorder="1"/>
    <xf numFmtId="9" fontId="0" fillId="2" borderId="1" xfId="0" applyNumberFormat="1" applyFill="1" applyBorder="1"/>
    <xf numFmtId="43" fontId="0" fillId="3" borderId="1" xfId="1" applyFont="1" applyFill="1" applyBorder="1"/>
    <xf numFmtId="0" fontId="2" fillId="2" borderId="1" xfId="0" applyFont="1" applyFill="1" applyBorder="1" applyAlignment="1">
      <alignment horizontal="center"/>
    </xf>
    <xf numFmtId="0" fontId="0" fillId="3" borderId="0" xfId="0" applyFill="1"/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94444444444444"/>
          <c:y val="0.17973856209150327"/>
          <c:w val="0.81388888888888888"/>
          <c:h val="0.76601307189542489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478-49AF-8C8F-1039EC27A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478-49AF-8C8F-1039EC27A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478-49AF-8C8F-1039EC27A1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478-49AF-8C8F-1039EC27A1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478-49AF-8C8F-1039EC27A1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478-49AF-8C8F-1039EC27A1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478-49AF-8C8F-1039EC27A1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478-49AF-8C8F-1039EC27A1CB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2-03F1-40EA-B22B-C689259781C4}"/>
              </c:ext>
            </c:extLst>
          </c:dPt>
          <c:dLbls>
            <c:dLbl>
              <c:idx val="0"/>
              <c:layout>
                <c:manualLayout>
                  <c:x val="-1.1111111111111112E-2"/>
                  <c:y val="-0.21437908496732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78-49AF-8C8F-1039EC27A1CB}"/>
                </c:ext>
              </c:extLst>
            </c:dLbl>
            <c:dLbl>
              <c:idx val="1"/>
              <c:layout>
                <c:manualLayout>
                  <c:x val="1.835531496062992E-2"/>
                  <c:y val="-9.874872023975726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78-49AF-8C8F-1039EC27A1C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478-49AF-8C8F-1039EC27A1CB}"/>
                </c:ext>
              </c:extLst>
            </c:dLbl>
            <c:dLbl>
              <c:idx val="3"/>
              <c:layout>
                <c:manualLayout>
                  <c:x val="-0.19642454202427151"/>
                  <c:y val="-1.3832322683816504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622222222222224"/>
                      <c:h val="0.1063464939223022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4478-49AF-8C8F-1039EC27A1CB}"/>
                </c:ext>
              </c:extLst>
            </c:dLbl>
            <c:dLbl>
              <c:idx val="4"/>
              <c:layout>
                <c:manualLayout>
                  <c:x val="4.1666666666666567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78-49AF-8C8F-1039EC27A1CB}"/>
                </c:ext>
              </c:extLst>
            </c:dLbl>
            <c:dLbl>
              <c:idx val="5"/>
              <c:layout>
                <c:manualLayout>
                  <c:x val="-4.7222222222222325E-2"/>
                  <c:y val="2.206844732643713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78-49AF-8C8F-1039EC27A1CB}"/>
                </c:ext>
              </c:extLst>
            </c:dLbl>
            <c:dLbl>
              <c:idx val="6"/>
              <c:layout>
                <c:manualLayout>
                  <c:x val="2.8202952487534121E-2"/>
                  <c:y val="0.1276598280508191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142A822-DF5E-4B45-A89D-065FD7F5B673}" type="CATEGORYNAME">
                      <a:rPr lang="en-US" b="0"/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[NOME CATEGORIA]</a:t>
                    </a:fld>
                    <a:endParaRPr lang="it-IT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911872212292482"/>
                      <c:h val="0.1102917307750324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4478-49AF-8C8F-1039EC27A1CB}"/>
                </c:ext>
              </c:extLst>
            </c:dLbl>
            <c:dLbl>
              <c:idx val="7"/>
              <c:layout>
                <c:manualLayout>
                  <c:x val="-2.7777777777777776E-2"/>
                  <c:y val="-7.671751325202005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337510936132984"/>
                      <c:h val="9.65565696118370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4478-49AF-8C8F-1039EC27A1CB}"/>
                </c:ext>
              </c:extLst>
            </c:dLbl>
            <c:dLbl>
              <c:idx val="8"/>
              <c:layout>
                <c:manualLayout>
                  <c:x val="7.4999999999999997E-2"/>
                  <c:y val="-4.70588235294117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3F1-40EA-B22B-C689259781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Foglio1!$B$3:$B$11</c:f>
              <c:strCache>
                <c:ptCount val="9"/>
                <c:pt idx="0">
                  <c:v>Assenza per ferie</c:v>
                </c:pt>
                <c:pt idx="1">
                  <c:v>assenza per malattia</c:v>
                </c:pt>
                <c:pt idx="2">
                  <c:v>assenze per visita medica</c:v>
                </c:pt>
                <c:pt idx="3">
                  <c:v>assenza per banca ore goduta</c:v>
                </c:pt>
                <c:pt idx="4">
                  <c:v>assenza per ROL </c:v>
                </c:pt>
                <c:pt idx="5">
                  <c:v>Permessi retribuiti</c:v>
                </c:pt>
                <c:pt idx="6">
                  <c:v>Assemblea retribuita</c:v>
                </c:pt>
                <c:pt idx="7">
                  <c:v>Permessi sindacali</c:v>
                </c:pt>
                <c:pt idx="8">
                  <c:v>Aspettativa non retribuita</c:v>
                </c:pt>
              </c:strCache>
            </c:strRef>
          </c:cat>
          <c:val>
            <c:numRef>
              <c:f>Foglio1!$C$3:$C$11</c:f>
              <c:numCache>
                <c:formatCode>_(* #,##0.00_);_(* \(#,##0.00\);_(* "-"??_);_(@_)</c:formatCode>
                <c:ptCount val="9"/>
                <c:pt idx="0">
                  <c:v>722.5200000000001</c:v>
                </c:pt>
                <c:pt idx="1">
                  <c:v>309.59999999999997</c:v>
                </c:pt>
                <c:pt idx="2">
                  <c:v>46.62</c:v>
                </c:pt>
                <c:pt idx="3">
                  <c:v>392.44</c:v>
                </c:pt>
                <c:pt idx="4">
                  <c:v>439.66</c:v>
                </c:pt>
                <c:pt idx="5">
                  <c:v>7.2</c:v>
                </c:pt>
                <c:pt idx="6">
                  <c:v>43.75</c:v>
                </c:pt>
                <c:pt idx="7">
                  <c:v>2.0099999999999998</c:v>
                </c:pt>
                <c:pt idx="8">
                  <c:v>633.59999999999991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78-49AF-8C8F-1039EC27A1CB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478-49AF-8C8F-1039EC27A1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478-49AF-8C8F-1039EC27A1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4478-49AF-8C8F-1039EC27A1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4478-49AF-8C8F-1039EC27A1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4478-49AF-8C8F-1039EC27A1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4478-49AF-8C8F-1039EC27A1C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4478-49AF-8C8F-1039EC27A1C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4478-49AF-8C8F-1039EC27A1CB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478-49AF-8C8F-1039EC27A1CB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478-49AF-8C8F-1039EC27A1C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4478-49AF-8C8F-1039EC27A1CB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478-49AF-8C8F-1039EC27A1CB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478-49AF-8C8F-1039EC27A1CB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478-49AF-8C8F-1039EC27A1CB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478-49AF-8C8F-1039EC27A1CB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478-49AF-8C8F-1039EC27A1C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Foglio1!$B$3:$B$11</c:f>
              <c:strCache>
                <c:ptCount val="9"/>
                <c:pt idx="0">
                  <c:v>Assenza per ferie</c:v>
                </c:pt>
                <c:pt idx="1">
                  <c:v>assenza per malattia</c:v>
                </c:pt>
                <c:pt idx="2">
                  <c:v>assenze per visita medica</c:v>
                </c:pt>
                <c:pt idx="3">
                  <c:v>assenza per banca ore goduta</c:v>
                </c:pt>
                <c:pt idx="4">
                  <c:v>assenza per ROL </c:v>
                </c:pt>
                <c:pt idx="5">
                  <c:v>Permessi retribuiti</c:v>
                </c:pt>
                <c:pt idx="6">
                  <c:v>Assemblea retribuita</c:v>
                </c:pt>
                <c:pt idx="7">
                  <c:v>Permessi sindacali</c:v>
                </c:pt>
                <c:pt idx="8">
                  <c:v>Aspettativa non retribuita</c:v>
                </c:pt>
              </c:strCache>
            </c:strRef>
          </c:cat>
          <c:val>
            <c:numRef>
              <c:f>Foglio1!$D$3:$D$10</c:f>
              <c:numCache>
                <c:formatCode>0.00%</c:formatCode>
                <c:ptCount val="8"/>
                <c:pt idx="0">
                  <c:v>4.087763695892379E-2</c:v>
                </c:pt>
                <c:pt idx="1">
                  <c:v>1.7516077620664896E-2</c:v>
                </c:pt>
                <c:pt idx="2">
                  <c:v>2.637595409158261E-3</c:v>
                </c:pt>
                <c:pt idx="3">
                  <c:v>2.2202873066711024E-2</c:v>
                </c:pt>
                <c:pt idx="4">
                  <c:v>2.4874414362731041E-2</c:v>
                </c:pt>
                <c:pt idx="5">
                  <c:v>4.0735064234104419E-4</c:v>
                </c:pt>
                <c:pt idx="6">
                  <c:v>2.4752209170028727E-3</c:v>
                </c:pt>
                <c:pt idx="7">
                  <c:v>1.1371872098687481E-4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78-49AF-8C8F-1039EC27A1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15</xdr:row>
      <xdr:rowOff>166687</xdr:rowOff>
    </xdr:from>
    <xdr:to>
      <xdr:col>16</xdr:col>
      <xdr:colOff>104775</xdr:colOff>
      <xdr:row>30</xdr:row>
      <xdr:rowOff>52387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74236D1-6AEE-45D4-9728-C31BC0245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76199</xdr:colOff>
      <xdr:row>0</xdr:row>
      <xdr:rowOff>38100</xdr:rowOff>
    </xdr:from>
    <xdr:to>
      <xdr:col>11</xdr:col>
      <xdr:colOff>466724</xdr:colOff>
      <xdr:row>17</xdr:row>
      <xdr:rowOff>114300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BCF1E0AE-B5DE-421C-BE7A-438F7BF4E2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1DDDC-BFBF-41B8-8887-36ED21AC3B81}">
  <dimension ref="A1:D14"/>
  <sheetViews>
    <sheetView tabSelected="1" workbookViewId="0">
      <selection activeCell="Q7" sqref="Q7"/>
    </sheetView>
  </sheetViews>
  <sheetFormatPr defaultRowHeight="15" x14ac:dyDescent="0.25"/>
  <cols>
    <col min="2" max="2" width="37.5703125" bestFit="1" customWidth="1"/>
    <col min="3" max="3" width="10.5703125" bestFit="1" customWidth="1"/>
    <col min="4" max="4" width="9.5703125" bestFit="1" customWidth="1"/>
  </cols>
  <sheetData>
    <row r="1" spans="1:4" x14ac:dyDescent="0.25">
      <c r="A1" s="11"/>
      <c r="B1" s="10" t="s">
        <v>10</v>
      </c>
      <c r="C1" s="10"/>
      <c r="D1" s="10"/>
    </row>
    <row r="2" spans="1:4" x14ac:dyDescent="0.25">
      <c r="A2" s="11"/>
      <c r="B2" s="1"/>
      <c r="C2" s="2" t="s">
        <v>1</v>
      </c>
      <c r="D2" s="2" t="s">
        <v>2</v>
      </c>
    </row>
    <row r="3" spans="1:4" x14ac:dyDescent="0.25">
      <c r="A3" s="11"/>
      <c r="B3" s="1" t="s">
        <v>0</v>
      </c>
      <c r="C3" s="3">
        <f>38.96+659.73+23.83</f>
        <v>722.5200000000001</v>
      </c>
      <c r="D3" s="4">
        <f>(C3/C14)</f>
        <v>4.087763695892379E-2</v>
      </c>
    </row>
    <row r="4" spans="1:4" x14ac:dyDescent="0.25">
      <c r="A4" s="11"/>
      <c r="B4" s="1" t="s">
        <v>3</v>
      </c>
      <c r="C4" s="3">
        <f>180+43.2+14.4+28.8+43.2</f>
        <v>309.59999999999997</v>
      </c>
      <c r="D4" s="4">
        <f>(C4/C14)</f>
        <v>1.7516077620664896E-2</v>
      </c>
    </row>
    <row r="5" spans="1:4" x14ac:dyDescent="0.25">
      <c r="A5" s="11"/>
      <c r="B5" s="1" t="s">
        <v>4</v>
      </c>
      <c r="C5" s="3">
        <f>24.45+18.93+3.24</f>
        <v>46.62</v>
      </c>
      <c r="D5" s="4">
        <f>(C5/C14)</f>
        <v>2.637595409158261E-3</v>
      </c>
    </row>
    <row r="6" spans="1:4" x14ac:dyDescent="0.25">
      <c r="A6" s="11"/>
      <c r="B6" s="1" t="s">
        <v>5</v>
      </c>
      <c r="C6" s="3">
        <f>204.69+101.27+86.48</f>
        <v>392.44</v>
      </c>
      <c r="D6" s="4">
        <f>(C6/C14)</f>
        <v>2.2202873066711024E-2</v>
      </c>
    </row>
    <row r="7" spans="1:4" x14ac:dyDescent="0.25">
      <c r="A7" s="11"/>
      <c r="B7" s="1" t="s">
        <v>6</v>
      </c>
      <c r="C7" s="3">
        <f>79.69+97.79+262.18</f>
        <v>439.66</v>
      </c>
      <c r="D7" s="4">
        <f>(C7/C14)</f>
        <v>2.4874414362731041E-2</v>
      </c>
    </row>
    <row r="8" spans="1:4" x14ac:dyDescent="0.25">
      <c r="A8" s="11"/>
      <c r="B8" s="1" t="s">
        <v>14</v>
      </c>
      <c r="C8" s="3">
        <v>7.2</v>
      </c>
      <c r="D8" s="4">
        <f>(C8/C14)</f>
        <v>4.0735064234104419E-4</v>
      </c>
    </row>
    <row r="9" spans="1:4" x14ac:dyDescent="0.25">
      <c r="A9" s="11"/>
      <c r="B9" s="1" t="s">
        <v>12</v>
      </c>
      <c r="C9" s="9">
        <v>43.75</v>
      </c>
      <c r="D9" s="4">
        <f>(C9/C14)</f>
        <v>2.4752209170028727E-3</v>
      </c>
    </row>
    <row r="10" spans="1:4" x14ac:dyDescent="0.25">
      <c r="A10" s="11"/>
      <c r="B10" s="1" t="s">
        <v>11</v>
      </c>
      <c r="C10" s="9">
        <v>2.0099999999999998</v>
      </c>
      <c r="D10" s="4">
        <f>(C10/C14)</f>
        <v>1.1371872098687481E-4</v>
      </c>
    </row>
    <row r="11" spans="1:4" x14ac:dyDescent="0.25">
      <c r="A11" s="11"/>
      <c r="B11" s="1" t="s">
        <v>9</v>
      </c>
      <c r="C11" s="3">
        <f>151.2+165.6+158.4+158.4</f>
        <v>633.59999999999991</v>
      </c>
      <c r="D11" s="4">
        <f>(C11/C14)</f>
        <v>3.5846856526011883E-2</v>
      </c>
    </row>
    <row r="12" spans="1:4" x14ac:dyDescent="0.25">
      <c r="A12" s="11"/>
      <c r="B12" s="1" t="s">
        <v>13</v>
      </c>
      <c r="C12" s="3">
        <f>7.2+21.6+17.4</f>
        <v>46.2</v>
      </c>
      <c r="D12" s="4"/>
    </row>
    <row r="13" spans="1:4" x14ac:dyDescent="0.25">
      <c r="A13" s="11"/>
      <c r="B13" s="5" t="s">
        <v>7</v>
      </c>
      <c r="C13" s="6">
        <f>SUM(C3:C12)</f>
        <v>2643.6</v>
      </c>
      <c r="D13" s="7">
        <f>(C13/C14)</f>
        <v>0.14956557751288671</v>
      </c>
    </row>
    <row r="14" spans="1:4" x14ac:dyDescent="0.25">
      <c r="A14" s="11"/>
      <c r="B14" s="5" t="s">
        <v>8</v>
      </c>
      <c r="C14" s="6">
        <f>5510.72+5278.38+4242.49+C13</f>
        <v>17675.189999999999</v>
      </c>
      <c r="D14" s="8">
        <v>1</v>
      </c>
    </row>
  </sheetData>
  <mergeCells count="1">
    <mergeCell ref="B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Bacci</dc:creator>
  <cp:lastModifiedBy>Anna Bacci</cp:lastModifiedBy>
  <dcterms:created xsi:type="dcterms:W3CDTF">2020-07-30T11:45:47Z</dcterms:created>
  <dcterms:modified xsi:type="dcterms:W3CDTF">2021-03-18T15:41:21Z</dcterms:modified>
</cp:coreProperties>
</file>